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18D30DB0-60DA-4EDE-A8B3-08755882E8EA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<sst xmlns="http://schemas.openxmlformats.org/spreadsheetml/2006/main" count="59" uniqueCount="52">
  <si>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</si>
  <si>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</si>
  <si>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</si>
  <si>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</si>
  <si>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</si>
  <si>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</si>
  <si>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</si>
  <si>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</si>
  <si>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</si>
  <si>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</si>
  <si>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</si>
  <si>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</si>
  <si>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</si>
  <si>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</si>
  <si>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</si>
  <si>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</si>
  <si>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</si>
  <si>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</si>
  <si>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</si>
  <si>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</si>
  <si>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</si>
  <si>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</si>
  <si>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</si>
  <si>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</si>
  <si>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</si>
  <si>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</si>
  <si>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</si>
  <si>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</si>
  <si>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</si>
  <si>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</si>
  <si>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kg</t>
  </si>
  <si>
    <t>Industrial Supply Solutions Ltd</t>
  </si>
  <si>
    <t>Manufacturing District, 789 Industrial Park, Birmingham, B4 7WX, UK</t>
  </si>
  <si>
    <t>+44 121 456 7890</t>
  </si>
  <si>
    <t>contracts@industrialsupply.com</t>
  </si>
  <si>
    <t>David Thompson (Contract Manager)</t>
  </si>
  <si>
    <t>Precision Manufacturing Co</t>
  </si>
  <si>
    <t>Production Facility, 234 Factory Lane, Sheffield, S3 8RQ, UK</t>
  </si>
  <si>
    <t>+44 114 789 0123</t>
  </si>
  <si>
    <t>procurement@precisionmfg.com</t>
  </si>
  <si>
    <t>contact@precisionmfg.com |+114 789 0123 | www.precisionmanufacturing.com</t>
  </si>
  <si>
    <t>Raw Material A-Grade Steel (monthly 500 kg)</t>
  </si>
  <si>
    <t>Industrial Lubricant Type B (quarterly 50 L)</t>
  </si>
  <si>
    <t>liter</t>
  </si>
  <si>
    <t>Machine Parts Set XR-5,120 (monthly 10 set)</t>
  </si>
  <si>
    <t>set</t>
  </si>
  <si>
    <t>Safety Equipment Kit (quarterly 20 kits)</t>
  </si>
  <si>
    <t>kit</t>
  </si>
  <si>
    <t>Quality Control Tools (Bi-annual 20 sets)</t>
  </si>
  <si>
    <t>* Standard delivery: Monday-Friday, 8 AM - 4 PM
* Monthly consumption reports required
* Quarterly performance review meetings
* Safety certificates required with each delivery
* Storage guidelines must be followed
* Annual volume commitment: 90% minimum</t>
  </si>
  <si>
    <r>
      <rPr>
        <b/>
        <sz val="11"/>
        <color theme="1"/>
        <rFont val="Aptos Narrow"/>
        <family val="2"/>
        <scheme val="minor"/>
      </rPr>
      <t>1. Agreement Period:</t>
    </r>
    <r>
      <rPr>
        <sz val="11"/>
        <color theme="1"/>
        <rFont val="Aptos Narrow"/>
        <family val="2"/>
        <scheme val="minor"/>
      </rPr>
      <t xml:space="preserve"> 12 months (Jan 2025 - Dec 2025)
</t>
    </r>
    <r>
      <rPr>
        <b/>
        <sz val="11"/>
        <color theme="1"/>
        <rFont val="Aptos Narrow"/>
        <family val="2"/>
        <scheme val="minor"/>
      </rPr>
      <t xml:space="preserve">2. Minimum Order Value: </t>
    </r>
    <r>
      <rPr>
        <sz val="11"/>
        <color theme="1"/>
        <rFont val="Aptos Narrow"/>
        <family val="2"/>
        <scheme val="minor"/>
      </rPr>
      <t xml:space="preserve">$5,000 per release
</t>
    </r>
    <r>
      <rPr>
        <b/>
        <sz val="11"/>
        <color theme="1"/>
        <rFont val="Aptos Narrow"/>
        <family val="2"/>
        <scheme val="minor"/>
      </rPr>
      <t>3. Price Validity:</t>
    </r>
    <r>
      <rPr>
        <sz val="11"/>
        <color theme="1"/>
        <rFont val="Aptos Narrow"/>
        <family val="2"/>
        <scheme val="minor"/>
      </rPr>
      <t xml:space="preserve"> Fixed for contract duration
</t>
    </r>
    <r>
      <rPr>
        <b/>
        <sz val="11"/>
        <color theme="1"/>
        <rFont val="Aptos Narrow"/>
        <family val="2"/>
        <scheme val="minor"/>
      </rPr>
      <t xml:space="preserve">4. Payment Terms: </t>
    </r>
    <r>
      <rPr>
        <sz val="11"/>
        <color theme="1"/>
        <rFont val="Aptos Narrow"/>
        <family val="2"/>
        <scheme val="minor"/>
      </rPr>
      <t xml:space="preserve">Net 45 days from each delivery
</t>
    </r>
    <r>
      <rPr>
        <b/>
        <sz val="11"/>
        <color theme="1"/>
        <rFont val="Aptos Narrow"/>
        <family val="2"/>
        <scheme val="minor"/>
      </rPr>
      <t>5. Release Schedule:</t>
    </r>
    <r>
      <rPr>
        <sz val="11"/>
        <color theme="1"/>
        <rFont val="Aptos Narrow"/>
        <family val="2"/>
        <scheme val="minor"/>
      </rPr>
      <t xml:space="preserve"> As per agreed delivery calendar
</t>
    </r>
    <r>
      <rPr>
        <b/>
        <sz val="11"/>
        <color theme="1"/>
        <rFont val="Aptos Narrow"/>
        <family val="2"/>
        <scheme val="minor"/>
      </rPr>
      <t>6. Quantity Flexibility:</t>
    </r>
    <r>
      <rPr>
        <sz val="11"/>
        <color theme="1"/>
        <rFont val="Aptos Narrow"/>
        <family val="2"/>
        <scheme val="minor"/>
      </rPr>
      <t xml:space="preserve"> ±10% per release allowed
</t>
    </r>
    <r>
      <rPr>
        <b/>
        <sz val="11"/>
        <color theme="1"/>
        <rFont val="Aptos Narrow"/>
        <family val="2"/>
        <scheme val="minor"/>
      </rPr>
      <t>7. Emergency Orders:</t>
    </r>
    <r>
      <rPr>
        <sz val="11"/>
        <color theme="1"/>
        <rFont val="Aptos Narrow"/>
        <family val="2"/>
        <scheme val="minor"/>
      </rPr>
      <t xml:space="preserve"> 48-hour delivery available
</t>
    </r>
    <r>
      <rPr>
        <b/>
        <sz val="11"/>
        <color theme="1"/>
        <rFont val="Aptos Narrow"/>
        <family val="2"/>
        <scheme val="minor"/>
      </rPr>
      <t>8. Price Review:</t>
    </r>
    <r>
      <rPr>
        <sz val="11"/>
        <color theme="1"/>
        <rFont val="Aptos Narrow"/>
        <family val="2"/>
        <scheme val="minor"/>
      </rPr>
      <t xml:space="preserve"> Quarterly for raw materials only
</t>
    </r>
    <r>
      <rPr>
        <b/>
        <sz val="11"/>
        <color theme="1"/>
        <rFont val="Aptos Narrow"/>
        <family val="2"/>
        <scheme val="minor"/>
      </rPr>
      <t>9. Quality Standards</t>
    </r>
    <r>
      <rPr>
        <sz val="11"/>
        <color theme="1"/>
        <rFont val="Aptos Narrow"/>
        <family val="2"/>
        <scheme val="minor"/>
      </rPr>
      <t xml:space="preserve">: ISO 9001:2015 compliance required
</t>
    </r>
    <r>
      <rPr>
        <b/>
        <sz val="11"/>
        <color theme="1"/>
        <rFont val="Aptos Narrow"/>
        <family val="2"/>
        <scheme val="minor"/>
      </rPr>
      <t xml:space="preserve">10. Cancellation: </t>
    </r>
    <r>
      <rPr>
        <sz val="11"/>
        <color theme="1"/>
        <rFont val="Aptos Narrow"/>
        <family val="2"/>
        <scheme val="minor"/>
      </rPr>
      <t>60 days written notice required</t>
    </r>
  </si>
  <si>
    <t>BLANKET PURCHASE ORDER (BPO)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</si>
</sst>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4B3F7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4B3F7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4B3F72"/>
      </left>
      <right/>
      <top style="medium">
        <color rgb="FF4B3F72"/>
      </top>
      <bottom/>
      <diagonal/>
    </border>
    <border>
      <left/>
      <right/>
      <top style="medium">
        <color rgb="FF4B3F72"/>
      </top>
      <bottom/>
      <diagonal/>
    </border>
    <border>
      <left/>
      <right style="medium">
        <color rgb="FF4B3F72"/>
      </right>
      <top style="medium">
        <color rgb="FF4B3F72"/>
      </top>
      <bottom/>
      <diagonal/>
    </border>
    <border>
      <left style="medium">
        <color rgb="FF4B3F72"/>
      </left>
      <right/>
      <top/>
      <bottom/>
      <diagonal/>
    </border>
    <border>
      <left/>
      <right style="medium">
        <color rgb="FF4B3F72"/>
      </right>
      <top/>
      <bottom/>
      <diagonal/>
    </border>
    <border>
      <left style="medium">
        <color rgb="FF4B3F72"/>
      </left>
      <right/>
      <top/>
      <bottom style="medium">
        <color rgb="FF4B3F72"/>
      </bottom>
      <diagonal/>
    </border>
    <border>
      <left/>
      <right/>
      <top/>
      <bottom style="medium">
        <color rgb="FF4B3F72"/>
      </bottom>
      <diagonal/>
    </border>
    <border>
      <left/>
      <right style="medium">
        <color rgb="FF4B3F72"/>
      </right>
      <top/>
      <bottom style="medium">
        <color rgb="FF4B3F7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horizontal="centerContinuous" vertical="center"/>
    </xf>
    <xf numFmtId="0" fontId="2" fillId="4" borderId="7" xfId="0" applyFont="1" applyFill="1" applyBorder="1" applyAlignment="1">
      <alignment horizontal="centerContinuous"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0" fontId="3" fillId="4" borderId="0" xfId="0" applyFont="1" applyFill="1" applyAlignment="1">
      <alignment vertical="center"/>
    </xf>
    <xf numFmtId="0" fontId="0" fillId="0" borderId="0" xfId="0" applyAlignment="1">
      <alignment horizontal="left" vertical="center" wrapText="1" indent="2" shrinkToFit="1"/>
    </xf>
    <xf numFmtId="0" fontId="0" fillId="0" borderId="0" xfId="0" quotePrefix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quotePrefix="1" applyAlignment="1">
      <alignment horizontal="left" vertical="center" indent="2"/>
    </xf>
    <xf numFmtId="0" fontId="0" fillId="0" borderId="0" xfId="0" applyAlignment="1">
      <alignment horizontal="left" vertical="center" wrapText="1" indent="2" shrinkToFit="1"/>
    </xf>
    <xf numFmtId="0" fontId="0" fillId="0" borderId="0" xfId="0" applyAlignment="1">
      <alignment horizontal="left" vertical="center" indent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B3F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hpo.net/?source=free-template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4B3F72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zoomScaleNormal="100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22"/>
      <c r="C2" s="23"/>
      <c r="D2" s="23"/>
      <c r="E2" s="23"/>
      <c r="F2" s="23"/>
      <c r="G2" s="23"/>
      <c r="H2" s="23"/>
      <c r="I2" s="24"/>
    </row>
    <row r="3" spans="2:20" ht="46.5" x14ac:dyDescent="0.25">
      <c r="B3" s="25"/>
      <c r="C3" s="42" t="s">
        <v>51</v>
      </c>
      <c r="I3" s="26"/>
    </row>
    <row r="4" spans="2:20" x14ac:dyDescent="0.25">
      <c r="B4" s="25"/>
      <c r="I4" s="26"/>
    </row>
    <row r="5" spans="2:20" x14ac:dyDescent="0.25">
      <c r="B5" s="25"/>
      <c r="I5" s="26"/>
    </row>
    <row r="6" spans="2:20" ht="22.5" customHeight="1" x14ac:dyDescent="0.25">
      <c r="B6" s="25"/>
      <c r="C6" s="27" t="s">
        <v>0</v>
      </c>
      <c r="D6" s="28" t="s">
        <v>3</v>
      </c>
      <c r="I6" s="26"/>
      <c r="K6" s="10" t="s">
        <v>27</v>
      </c>
      <c r="L6" s="10"/>
      <c r="M6" s="10"/>
      <c r="N6" s="10"/>
      <c r="O6" s="10"/>
      <c r="P6" s="10"/>
      <c r="Q6" s="11"/>
      <c r="R6" s="11"/>
      <c r="S6" s="11"/>
      <c r="T6" s="11"/>
    </row>
    <row r="7" spans="2:20" ht="22.5" customHeight="1" x14ac:dyDescent="0.25">
      <c r="B7" s="25"/>
      <c r="C7" s="27" t="s">
        <v>1</v>
      </c>
      <c r="D7" s="29">
        <v>45669</v>
      </c>
      <c r="I7" s="26"/>
      <c r="K7" s="10" t="s">
        <v>28</v>
      </c>
      <c r="L7" s="12"/>
      <c r="M7" s="12"/>
      <c r="N7" s="11"/>
      <c r="O7" s="11"/>
      <c r="P7" s="11"/>
      <c r="Q7" s="11"/>
      <c r="R7" s="11"/>
      <c r="S7" s="11"/>
      <c r="T7" s="11"/>
    </row>
    <row r="8" spans="2:20" ht="22.5" customHeight="1" x14ac:dyDescent="0.25">
      <c r="B8" s="25"/>
      <c r="C8" s="27" t="s">
        <v>2</v>
      </c>
      <c r="D8" s="29">
        <v>45700</v>
      </c>
      <c r="I8" s="26"/>
      <c r="K8" s="10" t="s">
        <v>26</v>
      </c>
      <c r="L8" s="12"/>
      <c r="M8" s="12"/>
      <c r="N8" s="11"/>
      <c r="O8" s="11"/>
      <c r="P8" s="11"/>
      <c r="Q8" s="11"/>
      <c r="R8" s="11"/>
      <c r="S8" s="11"/>
      <c r="T8" s="11"/>
    </row>
    <row r="9" spans="2:20" x14ac:dyDescent="0.25">
      <c r="B9" s="25"/>
      <c r="I9" s="26"/>
      <c r="K9" s="10" t="s">
        <v>29</v>
      </c>
      <c r="L9" s="12"/>
      <c r="M9" s="12"/>
      <c r="N9" s="11"/>
      <c r="O9" s="11"/>
      <c r="P9" s="11"/>
      <c r="Q9" s="11"/>
      <c r="R9" s="11"/>
      <c r="S9" s="11"/>
      <c r="T9" s="11"/>
    </row>
    <row r="10" spans="2:20" x14ac:dyDescent="0.25">
      <c r="B10" s="25"/>
      <c r="I10" s="26"/>
    </row>
    <row r="11" spans="2:20" ht="31.5" x14ac:dyDescent="0.25">
      <c r="B11" s="25"/>
      <c r="C11" s="30" t="s">
        <v>4</v>
      </c>
      <c r="D11" s="30"/>
      <c r="F11" s="30" t="s">
        <v>9</v>
      </c>
      <c r="G11" s="30"/>
      <c r="H11" s="30"/>
      <c r="I11" s="26"/>
    </row>
    <row r="12" spans="2:20" ht="18.75" customHeight="1" x14ac:dyDescent="0.25">
      <c r="B12" s="25"/>
      <c r="C12" s="27" t="s">
        <v>5</v>
      </c>
      <c r="D12" s="28" t="s">
        <v>31</v>
      </c>
      <c r="F12" s="27" t="s">
        <v>5</v>
      </c>
      <c r="G12" s="45" t="s">
        <v>36</v>
      </c>
      <c r="H12" s="45"/>
      <c r="I12" s="26"/>
    </row>
    <row r="13" spans="2:20" ht="30" customHeight="1" x14ac:dyDescent="0.25">
      <c r="B13" s="25"/>
      <c r="C13" s="27" t="s">
        <v>6</v>
      </c>
      <c r="D13" s="31" t="s">
        <v>32</v>
      </c>
      <c r="F13" s="27" t="s">
        <v>6</v>
      </c>
      <c r="G13" s="44" t="s">
        <v>37</v>
      </c>
      <c r="H13" s="44"/>
      <c r="I13" s="26"/>
    </row>
    <row r="14" spans="2:20" ht="18.75" customHeight="1" x14ac:dyDescent="0.25">
      <c r="B14" s="25"/>
      <c r="C14" s="27" t="s">
        <v>7</v>
      </c>
      <c r="D14" s="32" t="s">
        <v>33</v>
      </c>
      <c r="F14" s="27" t="s">
        <v>7</v>
      </c>
      <c r="G14" s="43" t="s">
        <v>38</v>
      </c>
      <c r="H14" s="43"/>
      <c r="I14" s="26"/>
    </row>
    <row r="15" spans="2:20" ht="18.75" customHeight="1" x14ac:dyDescent="0.25">
      <c r="B15" s="25"/>
      <c r="C15" s="27" t="s">
        <v>8</v>
      </c>
      <c r="D15" s="28" t="s">
        <v>34</v>
      </c>
      <c r="F15" s="27" t="s">
        <v>8</v>
      </c>
      <c r="G15" s="45" t="s">
        <v>39</v>
      </c>
      <c r="H15" s="45"/>
      <c r="I15" s="26"/>
    </row>
    <row r="16" spans="2:20" ht="18.75" customHeight="1" x14ac:dyDescent="0.25">
      <c r="B16" s="25"/>
      <c r="C16" s="27" t="s">
        <v>25</v>
      </c>
      <c r="D16" s="28" t="s">
        <v>35</v>
      </c>
      <c r="F16" s="33"/>
      <c r="G16" s="45"/>
      <c r="H16" s="45"/>
      <c r="I16" s="26"/>
    </row>
    <row r="17" spans="2:9" x14ac:dyDescent="0.25">
      <c r="B17" s="25"/>
      <c r="I17" s="26"/>
    </row>
    <row r="18" spans="2:9" x14ac:dyDescent="0.25">
      <c r="B18" s="25"/>
      <c r="C18" s="14" t="s">
        <v>10</v>
      </c>
      <c r="D18" s="14" t="s">
        <v>11</v>
      </c>
      <c r="E18" s="15" t="s">
        <v>12</v>
      </c>
      <c r="F18" s="15" t="s">
        <v>13</v>
      </c>
      <c r="G18" s="15" t="s">
        <v>14</v>
      </c>
      <c r="H18" s="15" t="s">
        <v>15</v>
      </c>
      <c r="I18" s="26"/>
    </row>
    <row r="19" spans="2:9" ht="21.75" customHeight="1" x14ac:dyDescent="0.25">
      <c r="B19" s="25"/>
      <c r="C19" s="4">
        <v>1</v>
      </c>
      <c r="D19" s="2" t="s">
        <v>41</v>
      </c>
      <c r="E19" s="6">
        <v>5000</v>
      </c>
      <c r="F19" s="4" t="s">
        <v>30</v>
      </c>
      <c r="G19" s="8">
        <v>3.5</v>
      </c>
      <c r="H19" s="13">
        <f>IF(D19="","",G19*E19)</f>
        <v>17500</v>
      </c>
      <c r="I19" s="26"/>
    </row>
    <row r="20" spans="2:9" ht="21.75" customHeight="1" x14ac:dyDescent="0.25">
      <c r="B20" s="25"/>
      <c r="C20" s="5">
        <v>2</v>
      </c>
      <c r="D20" s="3" t="s">
        <v>42</v>
      </c>
      <c r="E20" s="7">
        <v>200</v>
      </c>
      <c r="F20" s="5" t="s">
        <v>43</v>
      </c>
      <c r="G20" s="9">
        <v>75</v>
      </c>
      <c r="H20" s="13">
        <f t="shared" ref="H20:H28" si="0">IF(D20="","",G20*E20)</f>
        <v>15000</v>
      </c>
      <c r="I20" s="26"/>
    </row>
    <row r="21" spans="2:9" ht="21.75" customHeight="1" x14ac:dyDescent="0.25">
      <c r="B21" s="25"/>
      <c r="C21" s="5">
        <v>3</v>
      </c>
      <c r="D21" s="3" t="s">
        <v>44</v>
      </c>
      <c r="E21" s="7">
        <v>120</v>
      </c>
      <c r="F21" s="5" t="s">
        <v>45</v>
      </c>
      <c r="G21" s="9">
        <v>245</v>
      </c>
      <c r="H21" s="13">
        <f t="shared" si="0"/>
        <v>29400</v>
      </c>
      <c r="I21" s="26"/>
    </row>
    <row r="22" spans="2:9" ht="21.75" customHeight="1" x14ac:dyDescent="0.25">
      <c r="B22" s="25"/>
      <c r="C22" s="5">
        <v>4</v>
      </c>
      <c r="D22" s="3" t="s">
        <v>46</v>
      </c>
      <c r="E22" s="7">
        <v>80</v>
      </c>
      <c r="F22" s="5" t="s">
        <v>47</v>
      </c>
      <c r="G22" s="9">
        <v>175</v>
      </c>
      <c r="H22" s="13">
        <f t="shared" si="0"/>
        <v>14000</v>
      </c>
      <c r="I22" s="26"/>
    </row>
    <row r="23" spans="2:9" ht="21.75" customHeight="1" x14ac:dyDescent="0.25">
      <c r="B23" s="25"/>
      <c r="C23" s="5">
        <v>5</v>
      </c>
      <c r="D23" s="3" t="s">
        <v>48</v>
      </c>
      <c r="E23" s="7">
        <v>40</v>
      </c>
      <c r="F23" s="5" t="s">
        <v>45</v>
      </c>
      <c r="G23" s="9">
        <v>325</v>
      </c>
      <c r="H23" s="13">
        <f t="shared" si="0"/>
        <v>13000</v>
      </c>
      <c r="I23" s="26"/>
    </row>
    <row r="24" spans="2:9" ht="21.75" customHeight="1" x14ac:dyDescent="0.25">
      <c r="B24" s="25"/>
      <c r="C24" s="5"/>
      <c r="D24" s="3"/>
      <c r="E24" s="7"/>
      <c r="F24" s="5"/>
      <c r="G24" s="9"/>
      <c r="H24" s="13" t="str">
        <f t="shared" si="0"/>
        <v/>
      </c>
      <c r="I24" s="26"/>
    </row>
    <row r="25" spans="2:9" ht="21.75" customHeight="1" x14ac:dyDescent="0.25">
      <c r="B25" s="25"/>
      <c r="C25" s="5"/>
      <c r="D25" s="3"/>
      <c r="E25" s="7"/>
      <c r="F25" s="5"/>
      <c r="G25" s="9"/>
      <c r="H25" s="13" t="str">
        <f t="shared" si="0"/>
        <v/>
      </c>
      <c r="I25" s="26"/>
    </row>
    <row r="26" spans="2:9" ht="21.75" customHeight="1" x14ac:dyDescent="0.25">
      <c r="B26" s="25"/>
      <c r="C26" s="5"/>
      <c r="D26" s="3"/>
      <c r="E26" s="7"/>
      <c r="F26" s="5"/>
      <c r="G26" s="9"/>
      <c r="H26" s="13" t="str">
        <f t="shared" si="0"/>
        <v/>
      </c>
      <c r="I26" s="26"/>
    </row>
    <row r="27" spans="2:9" ht="21.75" customHeight="1" x14ac:dyDescent="0.25">
      <c r="B27" s="25"/>
      <c r="C27" s="5"/>
      <c r="D27" s="3"/>
      <c r="E27" s="7"/>
      <c r="F27" s="5"/>
      <c r="G27" s="9"/>
      <c r="H27" s="13" t="str">
        <f t="shared" si="0"/>
        <v/>
      </c>
      <c r="I27" s="26"/>
    </row>
    <row r="28" spans="2:9" ht="21.75" customHeight="1" x14ac:dyDescent="0.25">
      <c r="B28" s="25"/>
      <c r="C28" s="5"/>
      <c r="D28" s="3"/>
      <c r="E28" s="7"/>
      <c r="F28" s="5"/>
      <c r="G28" s="9"/>
      <c r="H28" s="13" t="str">
        <f t="shared" si="0"/>
        <v/>
      </c>
      <c r="I28" s="26"/>
    </row>
    <row r="29" spans="2:9" x14ac:dyDescent="0.25">
      <c r="B29" s="25"/>
      <c r="I29" s="26"/>
    </row>
    <row r="30" spans="2:9" ht="22.5" customHeight="1" x14ac:dyDescent="0.25">
      <c r="B30" s="25"/>
      <c r="G30" s="34" t="s">
        <v>16</v>
      </c>
      <c r="H30" s="35">
        <f>IFERROR(SUM(H19:H28),"")</f>
        <v>88900</v>
      </c>
      <c r="I30" s="26"/>
    </row>
    <row r="31" spans="2:9" ht="22.5" customHeight="1" x14ac:dyDescent="0.25">
      <c r="B31" s="25"/>
      <c r="G31" s="33" t="s">
        <v>21</v>
      </c>
      <c r="H31" s="36">
        <v>0.1</v>
      </c>
      <c r="I31" s="26"/>
    </row>
    <row r="32" spans="2:9" ht="22.5" customHeight="1" x14ac:dyDescent="0.25">
      <c r="B32" s="25"/>
      <c r="G32" s="34" t="s">
        <v>22</v>
      </c>
      <c r="H32" s="35">
        <f>IFERROR(H30*H31,"")</f>
        <v>8890</v>
      </c>
      <c r="I32" s="26"/>
    </row>
    <row r="33" spans="2:9" ht="22.5" customHeight="1" x14ac:dyDescent="0.25">
      <c r="B33" s="25"/>
      <c r="G33" s="33" t="s">
        <v>18</v>
      </c>
      <c r="H33" s="36">
        <v>0.2</v>
      </c>
      <c r="I33" s="26"/>
    </row>
    <row r="34" spans="2:9" ht="22.5" customHeight="1" x14ac:dyDescent="0.25">
      <c r="B34" s="25"/>
      <c r="G34" s="34" t="s">
        <v>17</v>
      </c>
      <c r="H34" s="35">
        <f>IFERROR((H30-H32)*H33,"")</f>
        <v>16002</v>
      </c>
      <c r="I34" s="26"/>
    </row>
    <row r="35" spans="2:9" ht="22.5" customHeight="1" x14ac:dyDescent="0.25">
      <c r="B35" s="25"/>
      <c r="G35" s="33" t="s">
        <v>19</v>
      </c>
      <c r="H35" s="37">
        <v>3000</v>
      </c>
      <c r="I35" s="26"/>
    </row>
    <row r="36" spans="2:9" ht="22.5" customHeight="1" x14ac:dyDescent="0.25">
      <c r="B36" s="25"/>
      <c r="G36" s="34" t="s">
        <v>20</v>
      </c>
      <c r="H36" s="35">
        <f>H30-H32+H34+H35</f>
        <v>99012</v>
      </c>
      <c r="I36" s="26"/>
    </row>
    <row r="37" spans="2:9" x14ac:dyDescent="0.25">
      <c r="B37" s="25"/>
      <c r="I37" s="26"/>
    </row>
    <row r="38" spans="2:9" x14ac:dyDescent="0.25">
      <c r="B38" s="25"/>
      <c r="I38" s="26"/>
    </row>
    <row r="39" spans="2:9" ht="31.5" x14ac:dyDescent="0.25">
      <c r="B39" s="25"/>
      <c r="C39" s="30" t="s">
        <v>23</v>
      </c>
      <c r="D39" s="16"/>
      <c r="F39" s="20" t="s">
        <v>24</v>
      </c>
      <c r="G39" s="21"/>
      <c r="H39" s="21"/>
      <c r="I39" s="26"/>
    </row>
    <row r="40" spans="2:9" ht="150.75" customHeight="1" x14ac:dyDescent="0.25">
      <c r="B40" s="25"/>
      <c r="C40" s="52" t="s">
        <v>50</v>
      </c>
      <c r="D40" s="53"/>
      <c r="F40" s="54" t="s">
        <v>49</v>
      </c>
      <c r="G40" s="55"/>
      <c r="H40" s="53"/>
      <c r="I40" s="38"/>
    </row>
    <row r="41" spans="2:9" x14ac:dyDescent="0.25">
      <c r="B41" s="25"/>
      <c r="I41" s="26"/>
    </row>
    <row r="42" spans="2:9" x14ac:dyDescent="0.25">
      <c r="B42" s="25"/>
      <c r="I42" s="26"/>
    </row>
    <row r="43" spans="2:9" ht="21" x14ac:dyDescent="0.25">
      <c r="B43" s="25"/>
      <c r="C43" s="17" t="s">
        <v>36</v>
      </c>
      <c r="D43" s="18"/>
      <c r="E43" s="18"/>
      <c r="F43" s="18"/>
      <c r="G43" s="18"/>
      <c r="H43" s="19"/>
      <c r="I43" s="26"/>
    </row>
    <row r="44" spans="2:9" x14ac:dyDescent="0.25">
      <c r="B44" s="25"/>
      <c r="C44" s="46" t="s">
        <v>37</v>
      </c>
      <c r="D44" s="47"/>
      <c r="E44" s="47"/>
      <c r="F44" s="47"/>
      <c r="G44" s="47"/>
      <c r="H44" s="48"/>
      <c r="I44" s="26"/>
    </row>
    <row r="45" spans="2:9" x14ac:dyDescent="0.25">
      <c r="B45" s="25"/>
      <c r="C45" s="49" t="s">
        <v>40</v>
      </c>
      <c r="D45" s="50"/>
      <c r="E45" s="50"/>
      <c r="F45" s="50"/>
      <c r="G45" s="50"/>
      <c r="H45" s="51"/>
      <c r="I45" s="26"/>
    </row>
    <row r="46" spans="2:9" ht="22.5" customHeight="1" thickBot="1" x14ac:dyDescent="0.3">
      <c r="B46" s="39"/>
      <c r="C46" s="40"/>
      <c r="D46" s="40"/>
      <c r="E46" s="40"/>
      <c r="F46" s="40"/>
      <c r="G46" s="40"/>
      <c r="H46" s="40"/>
      <c r="I46" s="41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2025-02-04T09:19:22Z</cp:lastPrinted>
  <dcterms:created xsi:type="dcterms:W3CDTF">2025-01-20T12:27:51Z</dcterms:created>
  <dcterms:modified xsi:type="dcterms:W3CDTF">2025-02-04T10:39:13Z</dcterms:modified>
</cp:coreProperties>
</file>